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52" yWindow="32767" windowWidth="11244" windowHeight="7896" activeTab="0"/>
  </bookViews>
  <sheets>
    <sheet name="Anexo V - Barema curriculo" sheetId="1" r:id="rId1"/>
    <sheet name="Banco de dados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<sst xmlns="http://schemas.openxmlformats.org/spreadsheetml/2006/main" count="51" uniqueCount="42">
  <si>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Nº itens</t>
  </si>
  <si>
    <t>Pontos</t>
  </si>
  <si>
    <t>SERVIÇO PÚBLICO FEDERAL
UNIVERSIDADE FEDERAL DA BAHIA
PROGRAMA DE PÓS-GRADUAÇÃO EM CIÊNCIA DE ALIMENTOS (PGALI)</t>
  </si>
  <si>
    <t>B</t>
  </si>
  <si>
    <t>Selecionar</t>
  </si>
  <si>
    <t xml:space="preserve">Total atingido = </t>
  </si>
  <si>
    <t>Presidente da Comissão</t>
  </si>
  <si>
    <t>Membro efetivo da Comissão</t>
  </si>
  <si>
    <t>4 DIFERENCIAL ACADÊMICO</t>
  </si>
  <si>
    <t>Parcial 1 =</t>
  </si>
  <si>
    <t>Parcial 2 =</t>
  </si>
  <si>
    <t>Parcial 3 =</t>
  </si>
  <si>
    <t>Parcial 4 =</t>
  </si>
  <si>
    <t>Dr. NOME COMPLETO DO DOCENTE</t>
  </si>
  <si>
    <r>
      <t xml:space="preserve">Salvador, </t>
    </r>
    <r>
      <rPr>
        <sz val="12"/>
        <color indexed="12"/>
        <rFont val="Arial Narrow"/>
        <family val="2"/>
      </rPr>
      <t>XX</t>
    </r>
    <r>
      <rPr>
        <sz val="12"/>
        <color indexed="8"/>
        <rFont val="Arial Narrow"/>
        <family val="2"/>
      </rPr>
      <t xml:space="preserve"> de </t>
    </r>
    <r>
      <rPr>
        <sz val="12"/>
        <color indexed="12"/>
        <rFont val="Arial Narrow"/>
        <family val="2"/>
      </rPr>
      <t>junho</t>
    </r>
    <r>
      <rPr>
        <sz val="12"/>
        <color indexed="8"/>
        <rFont val="Arial Narrow"/>
        <family val="2"/>
      </rPr>
      <t xml:space="preserve"> de </t>
    </r>
    <r>
      <rPr>
        <sz val="12"/>
        <color indexed="12"/>
        <rFont val="Arial Narrow"/>
        <family val="2"/>
      </rPr>
      <t>2021</t>
    </r>
    <r>
      <rPr>
        <sz val="12"/>
        <color indexed="8"/>
        <rFont val="Arial Narrow"/>
        <family val="2"/>
      </rPr>
      <t>.</t>
    </r>
  </si>
  <si>
    <t>3 TÍTULOS PROFISSIONAIS (10%)</t>
  </si>
  <si>
    <t>*A comissão emitirá somente um barema por candidato (Análise coletiva)</t>
  </si>
  <si>
    <t>2 PESQUISA (50%)</t>
  </si>
  <si>
    <t>1 TÍTULOS ACADÊMICOS (40%)</t>
  </si>
  <si>
    <r>
      <t xml:space="preserve">1.3 Curso realizado &lt; 24 h (2,0 pontos cada - </t>
    </r>
    <r>
      <rPr>
        <b/>
        <sz val="9"/>
        <color indexed="8"/>
        <rFont val="Arial Narrow"/>
        <family val="2"/>
      </rPr>
      <t>máximo 10,0 pontos</t>
    </r>
    <r>
      <rPr>
        <sz val="9"/>
        <color indexed="8"/>
        <rFont val="Arial Narrow"/>
        <family val="2"/>
      </rPr>
      <t>)</t>
    </r>
  </si>
  <si>
    <r>
      <t xml:space="preserve">1.4 Curso realizado ≥ 24 h (3,0 pontos cada - </t>
    </r>
    <r>
      <rPr>
        <b/>
        <sz val="9"/>
        <color indexed="8"/>
        <rFont val="Arial Narrow"/>
        <family val="2"/>
      </rPr>
      <t>máximo 15,0 pontos</t>
    </r>
    <r>
      <rPr>
        <sz val="9"/>
        <color indexed="8"/>
        <rFont val="Arial Narrow"/>
        <family val="2"/>
      </rPr>
      <t>)</t>
    </r>
  </si>
  <si>
    <r>
      <t xml:space="preserve">1.5 Participação em Monitoria de disciplina (graduação)/semestre  (5,0 pontos cada - </t>
    </r>
    <r>
      <rPr>
        <b/>
        <sz val="9"/>
        <color indexed="8"/>
        <rFont val="Arial Narrow"/>
        <family val="2"/>
      </rPr>
      <t>máximo 10,0 pontos</t>
    </r>
    <r>
      <rPr>
        <sz val="9"/>
        <color indexed="8"/>
        <rFont val="Arial Narrow"/>
        <family val="2"/>
      </rPr>
      <t>)</t>
    </r>
  </si>
  <si>
    <r>
      <t xml:space="preserve">1.6 Participação em atividade de Extensão (≥ 204 h) (5,0 pontos cada - </t>
    </r>
    <r>
      <rPr>
        <b/>
        <sz val="9"/>
        <color indexed="8"/>
        <rFont val="Arial Narrow"/>
        <family val="2"/>
      </rPr>
      <t>máximo 10,0 pontos</t>
    </r>
    <r>
      <rPr>
        <sz val="9"/>
        <color indexed="8"/>
        <rFont val="Arial Narrow"/>
        <family val="2"/>
      </rPr>
      <t>)</t>
    </r>
  </si>
  <si>
    <r>
      <t xml:space="preserve">1.1 Especialização/Estágio extracurricular na área ≥ 360 h (20 pontos cada - </t>
    </r>
    <r>
      <rPr>
        <b/>
        <sz val="9"/>
        <color indexed="8"/>
        <rFont val="Arial Narrow"/>
        <family val="2"/>
      </rPr>
      <t>máximo 20,0 pontos</t>
    </r>
    <r>
      <rPr>
        <sz val="9"/>
        <color indexed="8"/>
        <rFont val="Arial Narrow"/>
        <family val="2"/>
      </rPr>
      <t>)</t>
    </r>
  </si>
  <si>
    <r>
      <t xml:space="preserve">1.2 Participação (ouvinte) em eventos científicos (1,5 pontos cada - </t>
    </r>
    <r>
      <rPr>
        <b/>
        <sz val="9"/>
        <color indexed="8"/>
        <rFont val="Arial Narrow"/>
        <family val="2"/>
      </rPr>
      <t>máximo 15,0 pontos</t>
    </r>
    <r>
      <rPr>
        <sz val="9"/>
        <color indexed="8"/>
        <rFont val="Arial Narrow"/>
        <family val="2"/>
      </rPr>
      <t>)</t>
    </r>
  </si>
  <si>
    <r>
      <t xml:space="preserve">2.1 Iniciação Científica - Bolsista PIBIC/PIBITI/Outras (≥ 960 h) (15 pontos cada - </t>
    </r>
    <r>
      <rPr>
        <b/>
        <sz val="9"/>
        <color indexed="8"/>
        <rFont val="Arial Narrow"/>
        <family val="2"/>
      </rPr>
      <t>máximo 30 pontos</t>
    </r>
    <r>
      <rPr>
        <sz val="9"/>
        <color indexed="8"/>
        <rFont val="Arial Narrow"/>
        <family val="2"/>
      </rPr>
      <t>)</t>
    </r>
  </si>
  <si>
    <r>
      <t xml:space="preserve">2.2 Resumo simples em eventos científicos (2,0 pontos cada - </t>
    </r>
    <r>
      <rPr>
        <b/>
        <sz val="9"/>
        <color indexed="8"/>
        <rFont val="Arial Narrow"/>
        <family val="2"/>
      </rPr>
      <t>máximo 12 pontos</t>
    </r>
    <r>
      <rPr>
        <sz val="9"/>
        <color indexed="8"/>
        <rFont val="Arial Narrow"/>
        <family val="2"/>
      </rPr>
      <t>)</t>
    </r>
  </si>
  <si>
    <r>
      <t xml:space="preserve">2.3 Resumo expandido (comprovado) em eventos científicos (3,0 pontos cada - </t>
    </r>
    <r>
      <rPr>
        <b/>
        <sz val="9"/>
        <color indexed="8"/>
        <rFont val="Arial Narrow"/>
        <family val="2"/>
      </rPr>
      <t>máximo 12 pontos</t>
    </r>
    <r>
      <rPr>
        <sz val="9"/>
        <color indexed="8"/>
        <rFont val="Arial Narrow"/>
        <family val="2"/>
      </rPr>
      <t>)</t>
    </r>
  </si>
  <si>
    <r>
      <t xml:space="preserve">2.4 Trabalho completo (comprovado) em eventos científicos (4,0 pontos cada - </t>
    </r>
    <r>
      <rPr>
        <b/>
        <sz val="9"/>
        <color indexed="8"/>
        <rFont val="Arial Narrow"/>
        <family val="2"/>
      </rPr>
      <t>máximo 12 pontos</t>
    </r>
    <r>
      <rPr>
        <sz val="9"/>
        <color indexed="8"/>
        <rFont val="Arial Narrow"/>
        <family val="2"/>
      </rPr>
      <t>)</t>
    </r>
  </si>
  <si>
    <r>
      <t xml:space="preserve">2.5 Participação em projeto de Empresa Jr. e Liga acadêmica (2,5 pontos cada/ano ou projeto - </t>
    </r>
    <r>
      <rPr>
        <b/>
        <sz val="9"/>
        <color indexed="8"/>
        <rFont val="Arial Narrow"/>
        <family val="2"/>
      </rPr>
      <t>máximo 5 pontos</t>
    </r>
    <r>
      <rPr>
        <sz val="9"/>
        <color indexed="8"/>
        <rFont val="Arial Narrow"/>
        <family val="2"/>
      </rPr>
      <t>)</t>
    </r>
  </si>
  <si>
    <r>
      <t>2.6 Participação em projetos de pesquisa</t>
    </r>
    <r>
      <rPr>
        <sz val="8"/>
        <color indexed="8"/>
        <rFont val="Arial Narrow"/>
        <family val="2"/>
      </rPr>
      <t xml:space="preserve"> - Comprovado por declaração do coordenador(a) (5 pontos/projeto - </t>
    </r>
    <r>
      <rPr>
        <b/>
        <sz val="8"/>
        <color indexed="8"/>
        <rFont val="Arial Narrow"/>
        <family val="2"/>
      </rPr>
      <t>max. 5 pontos</t>
    </r>
    <r>
      <rPr>
        <sz val="8"/>
        <color indexed="8"/>
        <rFont val="Arial Narrow"/>
        <family val="2"/>
      </rPr>
      <t xml:space="preserve">) </t>
    </r>
  </si>
  <si>
    <r>
      <t xml:space="preserve">3.1 Atuação em empresa (1,0 ponto por 6 meses - </t>
    </r>
    <r>
      <rPr>
        <b/>
        <sz val="9"/>
        <color indexed="8"/>
        <rFont val="Arial Narrow"/>
        <family val="2"/>
      </rPr>
      <t>máximo 10,0 pontos</t>
    </r>
    <r>
      <rPr>
        <sz val="9"/>
        <color indexed="8"/>
        <rFont val="Arial Narrow"/>
        <family val="2"/>
      </rPr>
      <t>)</t>
    </r>
  </si>
  <si>
    <r>
      <t xml:space="preserve">3.2 Docência no Ensino Fundamental/Médio (1,0 pontos por 6 meses - </t>
    </r>
    <r>
      <rPr>
        <b/>
        <sz val="9"/>
        <color indexed="8"/>
        <rFont val="Arial Narrow"/>
        <family val="2"/>
      </rPr>
      <t>máximo 10,0 pontos</t>
    </r>
    <r>
      <rPr>
        <sz val="9"/>
        <color indexed="8"/>
        <rFont val="Arial Narrow"/>
        <family val="2"/>
      </rPr>
      <t>)</t>
    </r>
  </si>
  <si>
    <r>
      <t xml:space="preserve">3.3 Docência no Ensino Superior (2,0 pontos por 6 meses - </t>
    </r>
    <r>
      <rPr>
        <b/>
        <sz val="9"/>
        <color indexed="8"/>
        <rFont val="Arial Narrow"/>
        <family val="2"/>
      </rPr>
      <t>máximo 10,0 pontos</t>
    </r>
    <r>
      <rPr>
        <sz val="9"/>
        <color indexed="8"/>
        <rFont val="Arial Narrow"/>
        <family val="2"/>
      </rPr>
      <t>)</t>
    </r>
  </si>
  <si>
    <r>
      <t xml:space="preserve">3.4 Palestra ou curso proferido (2,5 pontos cada - </t>
    </r>
    <r>
      <rPr>
        <b/>
        <sz val="9"/>
        <color indexed="8"/>
        <rFont val="Arial Narrow"/>
        <family val="2"/>
      </rPr>
      <t>máximo 10,0 pontos</t>
    </r>
    <r>
      <rPr>
        <sz val="9"/>
        <color indexed="8"/>
        <rFont val="Arial Narrow"/>
        <family val="2"/>
      </rPr>
      <t>)</t>
    </r>
  </si>
  <si>
    <r>
      <t xml:space="preserve">4.1 Artigo publicado/aceito em periódico cadastrado no web of Science ou Scopus (10 pontos cada - </t>
    </r>
    <r>
      <rPr>
        <b/>
        <sz val="9"/>
        <color indexed="8"/>
        <rFont val="Arial Narrow"/>
        <family val="2"/>
      </rPr>
      <t>máximo 20 pontos</t>
    </r>
    <r>
      <rPr>
        <sz val="9"/>
        <color indexed="8"/>
        <rFont val="Arial Narrow"/>
        <family val="2"/>
      </rPr>
      <t>)</t>
    </r>
  </si>
  <si>
    <r>
      <t>4.2 Livro publicado/aceito com ISBN (20 pontos -</t>
    </r>
    <r>
      <rPr>
        <b/>
        <sz val="9"/>
        <color indexed="8"/>
        <rFont val="Arial Narrow"/>
        <family val="2"/>
      </rPr>
      <t xml:space="preserve"> máximo 20 pontos</t>
    </r>
    <r>
      <rPr>
        <sz val="9"/>
        <color indexed="8"/>
        <rFont val="Arial Narrow"/>
        <family val="2"/>
      </rPr>
      <t>)</t>
    </r>
  </si>
  <si>
    <r>
      <t xml:space="preserve">4.3 Capítulo de livro publicado ou aceito com ISBN (5 pontos cada - </t>
    </r>
    <r>
      <rPr>
        <b/>
        <sz val="9"/>
        <color indexed="8"/>
        <rFont val="Arial Narrow"/>
        <family val="2"/>
      </rPr>
      <t>máximo 10 pontos</t>
    </r>
    <r>
      <rPr>
        <sz val="9"/>
        <color indexed="8"/>
        <rFont val="Arial Narrow"/>
        <family val="2"/>
      </rPr>
      <t>)</t>
    </r>
  </si>
  <si>
    <r>
      <t xml:space="preserve">4.4 Documento de patente depositado (15 pontos cada - </t>
    </r>
    <r>
      <rPr>
        <b/>
        <sz val="9"/>
        <color indexed="8"/>
        <rFont val="Arial Narrow"/>
        <family val="2"/>
      </rPr>
      <t>máximo 15 pontos</t>
    </r>
    <r>
      <rPr>
        <sz val="9"/>
        <color indexed="8"/>
        <rFont val="Arial Narrow"/>
        <family val="2"/>
      </rPr>
      <t>)</t>
    </r>
  </si>
  <si>
    <r>
      <t xml:space="preserve">4.5 Recebimento de Prêmio/Mérito/Reconhecimento científico (2,5 pontos cada - </t>
    </r>
    <r>
      <rPr>
        <b/>
        <sz val="9"/>
        <color indexed="8"/>
        <rFont val="Arial Narrow"/>
        <family val="2"/>
      </rPr>
      <t>máximo 10 pontos</t>
    </r>
    <r>
      <rPr>
        <sz val="9"/>
        <color indexed="8"/>
        <rFont val="Arial Narrow"/>
        <family val="2"/>
      </rPr>
      <t>)</t>
    </r>
  </si>
  <si>
    <r>
      <t>Nome do candidato:</t>
    </r>
    <r>
      <rPr>
        <sz val="12"/>
        <color indexed="12"/>
        <rFont val="Arial Narrow"/>
        <family val="2"/>
      </rPr>
      <t xml:space="preserve"> Digite aqui</t>
    </r>
  </si>
  <si>
    <r>
      <t xml:space="preserve"> ANEXO V - BAREMA DE AVALIAÇÃO DO CURRÍCULO</t>
    </r>
    <r>
      <rPr>
        <b/>
        <sz val="14"/>
        <color indexed="10"/>
        <rFont val="Arial Narrow"/>
        <family val="2"/>
      </rPr>
      <t xml:space="preserve"> </t>
    </r>
    <r>
      <rPr>
        <b/>
        <sz val="14"/>
        <color indexed="13"/>
        <rFont val="Arial Narrow"/>
        <family val="2"/>
      </rPr>
      <t>- MESTR</t>
    </r>
    <r>
      <rPr>
        <b/>
        <sz val="14"/>
        <color indexed="13"/>
        <rFont val="Arial Narrow"/>
        <family val="2"/>
      </rPr>
      <t>ADO*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</si>
</sst>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12"/>
      <name val="Arial Narrow"/>
      <family val="2"/>
    </font>
    <font>
      <b/>
      <sz val="14"/>
      <color indexed="13"/>
      <name val="Arial Narrow"/>
      <family val="2"/>
    </font>
    <font>
      <b/>
      <sz val="14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i/>
      <sz val="9"/>
      <color indexed="10"/>
      <name val="Arial Narrow"/>
      <family val="2"/>
    </font>
    <font>
      <b/>
      <sz val="9"/>
      <color indexed="12"/>
      <name val="Arial Narrow"/>
      <family val="2"/>
    </font>
    <font>
      <i/>
      <sz val="8"/>
      <color indexed="10"/>
      <name val="Arial Narrow"/>
      <family val="2"/>
    </font>
    <font>
      <b/>
      <i/>
      <sz val="14"/>
      <color indexed="13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rgb="FFFF0000"/>
      <name val="Arial Narrow"/>
      <family val="2"/>
    </font>
    <font>
      <b/>
      <sz val="14"/>
      <color rgb="FFFFFF00"/>
      <name val="Arial Narrow"/>
      <family val="2"/>
    </font>
    <font>
      <b/>
      <sz val="8"/>
      <color rgb="FF0000CC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9"/>
      <color rgb="FFFF0000"/>
      <name val="Arial Narrow"/>
      <family val="2"/>
    </font>
    <font>
      <b/>
      <sz val="9"/>
      <color rgb="FF0000CC"/>
      <name val="Arial Narrow"/>
      <family val="2"/>
    </font>
    <font>
      <sz val="8"/>
      <color theme="1"/>
      <name val="Arial Narrow"/>
      <family val="2"/>
    </font>
    <font>
      <i/>
      <sz val="8"/>
      <color rgb="FFFF0000"/>
      <name val="Arial Narrow"/>
      <family val="2"/>
    </font>
    <font>
      <b/>
      <i/>
      <sz val="14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1" fillId="33" borderId="0" xfId="0" applyFont="1" applyFill="1" applyAlignment="1" applyProtection="1">
      <alignment vertical="center"/>
      <protection locked="0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right" vertical="center"/>
      <protection/>
    </xf>
    <xf numFmtId="0" fontId="56" fillId="33" borderId="0" xfId="0" applyFont="1" applyFill="1" applyAlignment="1">
      <alignment horizontal="center"/>
    </xf>
    <xf numFmtId="0" fontId="57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9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 applyProtection="1">
      <alignment horizontal="center" vertical="center"/>
      <protection locked="0"/>
    </xf>
    <xf numFmtId="0" fontId="59" fillId="33" borderId="14" xfId="0" applyFont="1" applyFill="1" applyBorder="1" applyAlignment="1">
      <alignment horizontal="center" vertical="center"/>
    </xf>
    <xf numFmtId="0" fontId="60" fillId="33" borderId="0" xfId="0" applyFont="1" applyFill="1" applyBorder="1" applyAlignment="1" applyProtection="1">
      <alignment horizontal="right" vertical="center"/>
      <protection/>
    </xf>
    <xf numFmtId="0" fontId="61" fillId="33" borderId="12" xfId="0" applyFont="1" applyFill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6" fillId="35" borderId="13" xfId="0" applyFont="1" applyFill="1" applyBorder="1" applyAlignment="1" applyProtection="1">
      <alignment horizontal="center" vertical="center"/>
      <protection/>
    </xf>
    <xf numFmtId="0" fontId="51" fillId="33" borderId="13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 wrapText="1"/>
    </xf>
    <xf numFmtId="0" fontId="58" fillId="33" borderId="13" xfId="0" applyFont="1" applyFill="1" applyBorder="1" applyAlignment="1" applyProtection="1">
      <alignment vertical="center" wrapText="1"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left" vertical="center"/>
    </xf>
    <xf numFmtId="0" fontId="56" fillId="35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center" wrapText="1"/>
    </xf>
    <xf numFmtId="0" fontId="64" fillId="35" borderId="15" xfId="0" applyFont="1" applyFill="1" applyBorder="1" applyAlignment="1" applyProtection="1">
      <alignment horizontal="right" vertical="center"/>
      <protection/>
    </xf>
    <xf numFmtId="0" fontId="51" fillId="33" borderId="0" xfId="0" applyFont="1" applyFill="1" applyAlignment="1" applyProtection="1">
      <alignment horizontal="left" vertical="center"/>
      <protection locked="0"/>
    </xf>
    <xf numFmtId="0" fontId="51" fillId="33" borderId="0" xfId="0" applyFont="1" applyFill="1" applyAlignment="1" applyProtection="1">
      <alignment horizontal="right" vertical="center"/>
      <protection locked="0"/>
    </xf>
    <xf numFmtId="0" fontId="54" fillId="33" borderId="0" xfId="0" applyFont="1" applyFill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4">
    <dxf>
      <font>
        <b/>
        <i val="0"/>
        <color rgb="FF0000CC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76200</xdr:rowOff>
    </xdr:from>
    <xdr:to>
      <xdr:col>1</xdr:col>
      <xdr:colOff>476250</xdr:colOff>
      <xdr:row>1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285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95250</xdr:rowOff>
    </xdr:from>
    <xdr:to>
      <xdr:col>3</xdr:col>
      <xdr:colOff>304800</xdr:colOff>
      <xdr:row>2</xdr:row>
      <xdr:rowOff>19050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9525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180" zoomScaleNormal="180" zoomScalePageLayoutView="0" workbookViewId="0" topLeftCell="A23">
      <selection activeCell="A39" sqref="A39:IV39"/>
    </sheetView>
  </sheetViews>
  <sheetFormatPr defaultColWidth="0" defaultRowHeight="15" zeroHeight="1"/>
  <cols>
    <col min="1" max="1" width="0.9921875" style="35" customWidth="1"/>
    <col min="2" max="2" width="76.7109375" style="8" customWidth="1"/>
    <col min="3" max="4" width="7.8515625" style="8" customWidth="1"/>
    <col min="5" max="16384" width="9.140625" style="9" hidden="1" customWidth="1"/>
  </cols>
  <sheetData>
    <row r="1" spans="1:4" s="1" customFormat="1" ht="47.25" customHeight="1">
      <c r="A1" s="32"/>
      <c r="B1" s="42" t="s">
        <v>2</v>
      </c>
      <c r="C1" s="42"/>
      <c r="D1" s="42"/>
    </row>
    <row r="2" spans="1:4" s="1" customFormat="1" ht="16.5" customHeight="1">
      <c r="A2" s="32"/>
      <c r="B2" s="10"/>
      <c r="C2" s="10"/>
      <c r="D2" s="10"/>
    </row>
    <row r="3" spans="1:4" s="1" customFormat="1" ht="15.75">
      <c r="A3" s="32"/>
      <c r="C3" s="5"/>
      <c r="D3" s="5"/>
    </row>
    <row r="4" spans="1:4" s="1" customFormat="1" ht="18">
      <c r="A4" s="32"/>
      <c r="B4" s="41" t="s">
        <v>41</v>
      </c>
      <c r="C4" s="41"/>
      <c r="D4" s="41"/>
    </row>
    <row r="5" spans="1:4" s="1" customFormat="1" ht="7.5" customHeight="1">
      <c r="A5" s="32"/>
      <c r="B5" s="39"/>
      <c r="C5" s="14"/>
      <c r="D5" s="14"/>
    </row>
    <row r="6" spans="1:4" s="1" customFormat="1" ht="15">
      <c r="A6" s="32"/>
      <c r="B6" s="44" t="s">
        <v>40</v>
      </c>
      <c r="C6" s="44"/>
      <c r="D6" s="6"/>
    </row>
    <row r="7" spans="1:4" s="1" customFormat="1" ht="8.25" customHeight="1">
      <c r="A7" s="32"/>
      <c r="C7" s="6"/>
      <c r="D7" s="6"/>
    </row>
    <row r="8" spans="1:4" s="23" customFormat="1" ht="13.5" customHeight="1">
      <c r="A8" s="26"/>
      <c r="B8" s="29" t="s">
        <v>18</v>
      </c>
      <c r="C8" s="2" t="s">
        <v>0</v>
      </c>
      <c r="D8" s="3" t="s">
        <v>1</v>
      </c>
    </row>
    <row r="9" spans="2:4" s="24" customFormat="1" ht="13.5" customHeight="1">
      <c r="B9" s="30" t="s">
        <v>23</v>
      </c>
      <c r="C9" s="16">
        <v>0</v>
      </c>
      <c r="D9" s="17">
        <f>C9*20</f>
        <v>0</v>
      </c>
    </row>
    <row r="10" spans="2:4" s="24" customFormat="1" ht="13.5" customHeight="1">
      <c r="B10" s="30" t="s">
        <v>24</v>
      </c>
      <c r="C10" s="16">
        <v>0</v>
      </c>
      <c r="D10" s="17">
        <f>C10*1.5</f>
        <v>0</v>
      </c>
    </row>
    <row r="11" spans="2:4" s="24" customFormat="1" ht="13.5" customHeight="1">
      <c r="B11" s="24" t="s">
        <v>19</v>
      </c>
      <c r="C11" s="16">
        <v>0</v>
      </c>
      <c r="D11" s="17">
        <f>C11*2</f>
        <v>0</v>
      </c>
    </row>
    <row r="12" spans="2:4" s="24" customFormat="1" ht="13.5" customHeight="1">
      <c r="B12" s="24" t="s">
        <v>20</v>
      </c>
      <c r="C12" s="16">
        <v>0</v>
      </c>
      <c r="D12" s="17">
        <f>C12*3</f>
        <v>0</v>
      </c>
    </row>
    <row r="13" spans="2:4" s="24" customFormat="1" ht="13.5" customHeight="1">
      <c r="B13" s="24" t="s">
        <v>21</v>
      </c>
      <c r="C13" s="16">
        <v>0</v>
      </c>
      <c r="D13" s="17">
        <f>C13*5</f>
        <v>0</v>
      </c>
    </row>
    <row r="14" spans="2:4" s="24" customFormat="1" ht="13.5" customHeight="1">
      <c r="B14" s="24" t="s">
        <v>22</v>
      </c>
      <c r="C14" s="18">
        <v>0</v>
      </c>
      <c r="D14" s="19">
        <f>C14*5</f>
        <v>0</v>
      </c>
    </row>
    <row r="15" spans="3:4" s="25" customFormat="1" ht="13.5" customHeight="1">
      <c r="C15" s="13" t="s">
        <v>9</v>
      </c>
      <c r="D15" s="15">
        <f>MAX(0,MIN(40,SUM(D9:D14)))</f>
        <v>0</v>
      </c>
    </row>
    <row r="16" spans="2:4" s="26" customFormat="1" ht="13.5" customHeight="1">
      <c r="B16" s="29" t="s">
        <v>17</v>
      </c>
      <c r="C16" s="2" t="s">
        <v>0</v>
      </c>
      <c r="D16" s="3" t="s">
        <v>1</v>
      </c>
    </row>
    <row r="17" spans="2:4" s="24" customFormat="1" ht="13.5" customHeight="1">
      <c r="B17" s="24" t="s">
        <v>25</v>
      </c>
      <c r="C17" s="16">
        <v>0</v>
      </c>
      <c r="D17" s="17">
        <f>C17*15</f>
        <v>0</v>
      </c>
    </row>
    <row r="18" spans="2:4" s="24" customFormat="1" ht="13.5" customHeight="1">
      <c r="B18" s="24" t="s">
        <v>26</v>
      </c>
      <c r="C18" s="16">
        <v>0</v>
      </c>
      <c r="D18" s="17">
        <f>C18*2</f>
        <v>0</v>
      </c>
    </row>
    <row r="19" spans="2:4" s="24" customFormat="1" ht="13.5" customHeight="1">
      <c r="B19" s="24" t="s">
        <v>27</v>
      </c>
      <c r="C19" s="16">
        <v>0</v>
      </c>
      <c r="D19" s="17">
        <f>C19*3</f>
        <v>0</v>
      </c>
    </row>
    <row r="20" spans="2:4" s="24" customFormat="1" ht="13.5" customHeight="1">
      <c r="B20" s="24" t="s">
        <v>28</v>
      </c>
      <c r="C20" s="16">
        <v>0</v>
      </c>
      <c r="D20" s="17">
        <f>C20*4</f>
        <v>0</v>
      </c>
    </row>
    <row r="21" spans="2:4" s="24" customFormat="1" ht="13.5" customHeight="1">
      <c r="B21" s="24" t="s">
        <v>29</v>
      </c>
      <c r="C21" s="16">
        <v>0</v>
      </c>
      <c r="D21" s="36">
        <f>C21*2.5</f>
        <v>0</v>
      </c>
    </row>
    <row r="22" spans="2:4" s="24" customFormat="1" ht="13.5" customHeight="1">
      <c r="B22" s="24" t="s">
        <v>30</v>
      </c>
      <c r="C22" s="18">
        <v>0</v>
      </c>
      <c r="D22" s="37">
        <f>C22*5</f>
        <v>0</v>
      </c>
    </row>
    <row r="23" spans="3:4" s="25" customFormat="1" ht="13.5" customHeight="1">
      <c r="C23" s="13" t="s">
        <v>10</v>
      </c>
      <c r="D23" s="15">
        <f>MAX(0,MIN(50,SUM(D17:D22)))</f>
        <v>0</v>
      </c>
    </row>
    <row r="24" spans="2:4" s="26" customFormat="1" ht="13.5" customHeight="1">
      <c r="B24" s="29" t="s">
        <v>15</v>
      </c>
      <c r="C24" s="2" t="s">
        <v>0</v>
      </c>
      <c r="D24" s="3" t="s">
        <v>1</v>
      </c>
    </row>
    <row r="25" spans="2:4" s="24" customFormat="1" ht="13.5" customHeight="1">
      <c r="B25" s="30" t="s">
        <v>31</v>
      </c>
      <c r="C25" s="16">
        <v>0</v>
      </c>
      <c r="D25" s="17">
        <f>C25*1</f>
        <v>0</v>
      </c>
    </row>
    <row r="26" spans="2:4" s="24" customFormat="1" ht="13.5" customHeight="1">
      <c r="B26" s="24" t="s">
        <v>32</v>
      </c>
      <c r="C26" s="16">
        <v>0</v>
      </c>
      <c r="D26" s="17">
        <f>C26*1</f>
        <v>0</v>
      </c>
    </row>
    <row r="27" spans="2:4" s="24" customFormat="1" ht="13.5" customHeight="1">
      <c r="B27" s="24" t="s">
        <v>33</v>
      </c>
      <c r="C27" s="16">
        <v>0</v>
      </c>
      <c r="D27" s="17">
        <f>C27*2</f>
        <v>0</v>
      </c>
    </row>
    <row r="28" spans="2:4" s="24" customFormat="1" ht="13.5" customHeight="1">
      <c r="B28" s="38" t="s">
        <v>34</v>
      </c>
      <c r="C28" s="16">
        <v>0</v>
      </c>
      <c r="D28" s="17">
        <f>C28*2.5</f>
        <v>0</v>
      </c>
    </row>
    <row r="29" spans="3:4" s="24" customFormat="1" ht="13.5" customHeight="1">
      <c r="C29" s="20" t="s">
        <v>11</v>
      </c>
      <c r="D29" s="21">
        <f>MAX(0,MIN(10,SUM(D25:D28)))</f>
        <v>0</v>
      </c>
    </row>
    <row r="30" spans="2:4" s="26" customFormat="1" ht="13.5" customHeight="1">
      <c r="B30" s="29" t="s">
        <v>8</v>
      </c>
      <c r="C30" s="2" t="s">
        <v>0</v>
      </c>
      <c r="D30" s="3" t="s">
        <v>1</v>
      </c>
    </row>
    <row r="31" spans="2:4" s="24" customFormat="1" ht="13.5" customHeight="1">
      <c r="B31" s="30" t="s">
        <v>35</v>
      </c>
      <c r="C31" s="16">
        <v>0</v>
      </c>
      <c r="D31" s="17">
        <f>C31*10</f>
        <v>0</v>
      </c>
    </row>
    <row r="32" spans="2:4" s="24" customFormat="1" ht="13.5" customHeight="1">
      <c r="B32" s="30" t="s">
        <v>36</v>
      </c>
      <c r="C32" s="16">
        <v>0</v>
      </c>
      <c r="D32" s="17">
        <f>C32*20</f>
        <v>0</v>
      </c>
    </row>
    <row r="33" spans="2:4" s="24" customFormat="1" ht="13.5" customHeight="1">
      <c r="B33" s="30" t="s">
        <v>37</v>
      </c>
      <c r="C33" s="16">
        <v>0</v>
      </c>
      <c r="D33" s="17">
        <f>C33*5</f>
        <v>0</v>
      </c>
    </row>
    <row r="34" spans="2:4" s="24" customFormat="1" ht="13.5" customHeight="1">
      <c r="B34" s="30" t="s">
        <v>38</v>
      </c>
      <c r="C34" s="16">
        <v>0</v>
      </c>
      <c r="D34" s="17">
        <f>C34*15</f>
        <v>0</v>
      </c>
    </row>
    <row r="35" spans="2:4" s="24" customFormat="1" ht="13.5" customHeight="1">
      <c r="B35" s="30" t="s">
        <v>39</v>
      </c>
      <c r="C35" s="18">
        <v>0</v>
      </c>
      <c r="D35" s="19">
        <f>C35*2.5</f>
        <v>0</v>
      </c>
    </row>
    <row r="36" spans="2:4" s="24" customFormat="1" ht="13.5" customHeight="1">
      <c r="B36" s="31"/>
      <c r="C36" s="20" t="s">
        <v>12</v>
      </c>
      <c r="D36" s="22">
        <f>MAX(0,MIN(20,SUM(D31:D35)))</f>
        <v>0</v>
      </c>
    </row>
    <row r="37" spans="1:4" s="28" customFormat="1" ht="13.5" customHeight="1">
      <c r="A37" s="26"/>
      <c r="B37" s="43" t="s">
        <v>5</v>
      </c>
      <c r="C37" s="43"/>
      <c r="D37" s="27">
        <f>SUM(D29,D23,D15,D36)/10</f>
        <v>0</v>
      </c>
    </row>
    <row r="38" spans="1:2" s="4" customFormat="1" ht="9.75" customHeight="1">
      <c r="A38" s="26"/>
      <c r="B38" s="40" t="s">
        <v>16</v>
      </c>
    </row>
    <row r="39" s="45" customFormat="1" ht="15" customHeight="1">
      <c r="A39" s="45" t="s">
        <v>14</v>
      </c>
    </row>
    <row r="40" s="11" customFormat="1" ht="15" customHeight="1">
      <c r="A40" s="33"/>
    </row>
    <row r="41" s="11" customFormat="1" ht="15" customHeight="1">
      <c r="A41" s="33"/>
    </row>
    <row r="42" spans="1:4" s="11" customFormat="1" ht="15" customHeight="1">
      <c r="A42" s="47" t="s">
        <v>13</v>
      </c>
      <c r="B42" s="47"/>
      <c r="C42" s="47"/>
      <c r="D42" s="47"/>
    </row>
    <row r="43" s="46" customFormat="1" ht="15" customHeight="1">
      <c r="A43" s="46" t="s">
        <v>6</v>
      </c>
    </row>
    <row r="44" s="12" customFormat="1" ht="15" customHeight="1">
      <c r="A44" s="34"/>
    </row>
    <row r="45" s="11" customFormat="1" ht="15" customHeight="1">
      <c r="A45" s="33"/>
    </row>
    <row r="46" s="11" customFormat="1" ht="15" customHeight="1">
      <c r="A46" s="33"/>
    </row>
    <row r="47" spans="1:4" s="11" customFormat="1" ht="15" customHeight="1">
      <c r="A47" s="47" t="s">
        <v>13</v>
      </c>
      <c r="B47" s="47"/>
      <c r="C47" s="47"/>
      <c r="D47" s="47"/>
    </row>
    <row r="48" spans="1:4" s="11" customFormat="1" ht="15" customHeight="1">
      <c r="A48" s="46" t="s">
        <v>7</v>
      </c>
      <c r="B48" s="46"/>
      <c r="C48" s="46"/>
      <c r="D48" s="46"/>
    </row>
    <row r="49" s="11" customFormat="1" ht="15" customHeight="1">
      <c r="A49" s="33"/>
    </row>
    <row r="50" s="11" customFormat="1" ht="15" customHeight="1">
      <c r="A50" s="33"/>
    </row>
    <row r="51" s="11" customFormat="1" ht="15" customHeight="1">
      <c r="A51" s="33"/>
    </row>
    <row r="52" spans="1:4" s="11" customFormat="1" ht="15" customHeight="1">
      <c r="A52" s="47" t="s">
        <v>13</v>
      </c>
      <c r="B52" s="47"/>
      <c r="C52" s="47"/>
      <c r="D52" s="47"/>
    </row>
    <row r="53" s="46" customFormat="1" ht="15">
      <c r="A53" s="46" t="s">
        <v>7</v>
      </c>
    </row>
    <row r="54" s="12" customFormat="1" ht="15" customHeight="1" hidden="1">
      <c r="A54" s="34"/>
    </row>
    <row r="55" s="12" customFormat="1" ht="15" customHeight="1" hidden="1">
      <c r="A55" s="34"/>
    </row>
    <row r="58" ht="13.5" customHeight="1" hidden="1"/>
  </sheetData>
  <sheetProtection password="CF5D" sheet="1" selectLockedCells="1"/>
  <mergeCells count="11">
    <mergeCell ref="A48:D48"/>
    <mergeCell ref="B4:D4"/>
    <mergeCell ref="B1:D1"/>
    <mergeCell ref="B37:C37"/>
    <mergeCell ref="B6:C6"/>
    <mergeCell ref="A39:IV39"/>
    <mergeCell ref="A53:IV53"/>
    <mergeCell ref="A42:D42"/>
    <mergeCell ref="A47:D47"/>
    <mergeCell ref="A52:D52"/>
    <mergeCell ref="A43:IV43"/>
  </mergeCells>
  <conditionalFormatting sqref="D37">
    <cfRule type="cellIs" priority="1" dxfId="2" operator="lessThan">
      <formula>7</formula>
    </cfRule>
    <cfRule type="cellIs" priority="2" dxfId="3" operator="greaterThan">
      <formula>6.9</formula>
    </cfRule>
  </conditionalFormatting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">
      <selection activeCell="M28" sqref="M28"/>
    </sheetView>
  </sheetViews>
  <sheetFormatPr defaultColWidth="9.140625" defaultRowHeight="15"/>
  <sheetData>
    <row r="1" ht="14.25">
      <c r="A1" t="s">
        <v>3</v>
      </c>
    </row>
    <row r="3" ht="14.25">
      <c r="F3" t="s">
        <v>4</v>
      </c>
    </row>
    <row r="4" ht="14.25">
      <c r="F4" s="7">
        <v>0</v>
      </c>
    </row>
    <row r="5" ht="14.25">
      <c r="F5" s="7">
        <v>1</v>
      </c>
    </row>
    <row r="6" ht="14.25">
      <c r="F6" s="7">
        <v>2</v>
      </c>
    </row>
    <row r="7" ht="14.25">
      <c r="F7" s="7">
        <v>3</v>
      </c>
    </row>
    <row r="8" ht="14.25">
      <c r="F8" s="7">
        <v>4</v>
      </c>
    </row>
    <row r="9" ht="14.25">
      <c r="F9" s="7">
        <v>5</v>
      </c>
    </row>
    <row r="10" ht="14.25">
      <c r="F10" s="7">
        <v>6</v>
      </c>
    </row>
    <row r="11" ht="14.25">
      <c r="F11" s="7">
        <v>7</v>
      </c>
    </row>
    <row r="12" ht="14.25">
      <c r="F12" s="7">
        <v>8</v>
      </c>
    </row>
    <row r="13" ht="14.25">
      <c r="F13" s="7">
        <v>9</v>
      </c>
    </row>
    <row r="14" ht="14.25">
      <c r="F14" s="7">
        <v>10</v>
      </c>
    </row>
    <row r="15" ht="14.25">
      <c r="F15" s="7">
        <v>11</v>
      </c>
    </row>
    <row r="16" ht="14.25">
      <c r="F16" s="7">
        <v>12</v>
      </c>
    </row>
    <row r="17" ht="14.25">
      <c r="F17" s="7">
        <v>13</v>
      </c>
    </row>
    <row r="18" ht="14.25">
      <c r="F18" s="7">
        <v>14</v>
      </c>
    </row>
    <row r="19" ht="14.25">
      <c r="F19" s="7">
        <v>15</v>
      </c>
    </row>
    <row r="20" ht="14.25">
      <c r="F20" s="7">
        <v>16</v>
      </c>
    </row>
    <row r="21" ht="14.25">
      <c r="F21" s="7">
        <v>17</v>
      </c>
    </row>
    <row r="22" ht="14.25">
      <c r="F22" s="7">
        <v>18</v>
      </c>
    </row>
    <row r="23" ht="14.25">
      <c r="F23" s="7">
        <v>19</v>
      </c>
    </row>
    <row r="24" ht="14.25">
      <c r="F24" s="7">
        <v>20</v>
      </c>
    </row>
    <row r="25" ht="14.25">
      <c r="F25" s="7">
        <v>21</v>
      </c>
    </row>
    <row r="26" ht="14.25">
      <c r="F26" s="7">
        <v>22</v>
      </c>
    </row>
    <row r="27" ht="14.25">
      <c r="F27" s="7">
        <v>23</v>
      </c>
    </row>
    <row r="28" ht="14.25">
      <c r="F28" s="7">
        <v>24</v>
      </c>
    </row>
    <row r="29" ht="14.25">
      <c r="F29" s="7">
        <v>25</v>
      </c>
    </row>
    <row r="30" ht="14.25">
      <c r="F30" s="7">
        <v>26</v>
      </c>
    </row>
    <row r="31" ht="14.25">
      <c r="F31" s="7">
        <v>27</v>
      </c>
    </row>
    <row r="32" ht="14.25">
      <c r="F32" s="7">
        <v>28</v>
      </c>
    </row>
    <row r="33" ht="14.25">
      <c r="F33" s="7">
        <v>29</v>
      </c>
    </row>
    <row r="34" ht="14.25">
      <c r="F34" s="7">
        <v>30</v>
      </c>
    </row>
    <row r="35" ht="14.25">
      <c r="F35" s="7">
        <v>31</v>
      </c>
    </row>
    <row r="36" ht="14.25">
      <c r="F36" s="7">
        <v>32</v>
      </c>
    </row>
    <row r="37" ht="14.25">
      <c r="F37" s="7">
        <v>33</v>
      </c>
    </row>
    <row r="38" ht="14.25">
      <c r="F38" s="7">
        <v>34</v>
      </c>
    </row>
    <row r="39" ht="14.25">
      <c r="F39" s="7">
        <v>35</v>
      </c>
    </row>
    <row r="40" ht="14.25">
      <c r="F40" s="7">
        <v>36</v>
      </c>
    </row>
    <row r="41" ht="14.25">
      <c r="F41" s="7">
        <v>37</v>
      </c>
    </row>
    <row r="42" ht="14.25">
      <c r="F42" s="7">
        <v>38</v>
      </c>
    </row>
    <row r="43" ht="14.25">
      <c r="F43" s="7">
        <v>39</v>
      </c>
    </row>
    <row r="44" ht="14.25">
      <c r="F44" s="7">
        <v>40</v>
      </c>
    </row>
    <row r="45" ht="14.25">
      <c r="F45" s="7">
        <v>41</v>
      </c>
    </row>
    <row r="46" ht="14.25">
      <c r="F46" s="7">
        <v>42</v>
      </c>
    </row>
    <row r="47" ht="14.25">
      <c r="F47" s="7">
        <v>43</v>
      </c>
    </row>
    <row r="48" ht="14.25">
      <c r="F48" s="7">
        <v>44</v>
      </c>
    </row>
    <row r="49" ht="14.25">
      <c r="F49" s="7">
        <v>45</v>
      </c>
    </row>
    <row r="50" ht="14.25">
      <c r="F50" s="7">
        <v>46</v>
      </c>
    </row>
    <row r="51" ht="14.25">
      <c r="F51" s="7">
        <v>47</v>
      </c>
    </row>
    <row r="52" ht="14.25">
      <c r="F52" s="7">
        <v>48</v>
      </c>
    </row>
    <row r="53" ht="14.25">
      <c r="F53" s="7">
        <v>49</v>
      </c>
    </row>
    <row r="54" ht="14.25">
      <c r="F54" s="7">
        <v>50</v>
      </c>
    </row>
    <row r="55" ht="14.25">
      <c r="F55" s="7">
        <v>51</v>
      </c>
    </row>
    <row r="56" ht="14.25">
      <c r="F56" s="7">
        <v>52</v>
      </c>
    </row>
    <row r="57" ht="14.25">
      <c r="F57" s="7">
        <v>53</v>
      </c>
    </row>
    <row r="58" ht="14.25">
      <c r="F58" s="7">
        <v>54</v>
      </c>
    </row>
    <row r="59" ht="14.25">
      <c r="F59" s="7">
        <v>55</v>
      </c>
    </row>
    <row r="60" ht="14.25">
      <c r="F60" s="7">
        <v>56</v>
      </c>
    </row>
    <row r="61" ht="14.25">
      <c r="F61" s="7">
        <v>57</v>
      </c>
    </row>
    <row r="62" ht="14.25">
      <c r="F62" s="7">
        <v>58</v>
      </c>
    </row>
    <row r="63" ht="14.25">
      <c r="F63" s="7">
        <v>59</v>
      </c>
    </row>
    <row r="64" ht="14.25">
      <c r="F64" s="7">
        <v>60</v>
      </c>
    </row>
    <row r="65" ht="14.25">
      <c r="F65" s="7">
        <v>61</v>
      </c>
    </row>
    <row r="66" ht="14.25">
      <c r="F66" s="7">
        <v>62</v>
      </c>
    </row>
    <row r="67" ht="14.25">
      <c r="F67" s="7">
        <v>63</v>
      </c>
    </row>
    <row r="68" ht="14.25">
      <c r="F68" s="7">
        <v>64</v>
      </c>
    </row>
    <row r="69" ht="14.25">
      <c r="F69" s="7">
        <v>65</v>
      </c>
    </row>
    <row r="70" ht="14.25">
      <c r="F70" s="7">
        <v>66</v>
      </c>
    </row>
    <row r="71" ht="14.25">
      <c r="F71" s="7">
        <v>67</v>
      </c>
    </row>
    <row r="72" ht="14.25">
      <c r="F72" s="7">
        <v>68</v>
      </c>
    </row>
    <row r="73" ht="14.25">
      <c r="F73" s="7">
        <v>69</v>
      </c>
    </row>
    <row r="74" ht="14.25">
      <c r="F74" s="7">
        <v>70</v>
      </c>
    </row>
    <row r="75" ht="14.25">
      <c r="F75" s="7">
        <v>71</v>
      </c>
    </row>
    <row r="76" ht="14.25">
      <c r="F76" s="7">
        <v>72</v>
      </c>
    </row>
    <row r="77" ht="14.25">
      <c r="F77" s="7">
        <v>73</v>
      </c>
    </row>
    <row r="78" ht="14.25">
      <c r="F78" s="7">
        <v>74</v>
      </c>
    </row>
    <row r="79" ht="14.25">
      <c r="F79" s="7">
        <v>75</v>
      </c>
    </row>
    <row r="80" ht="14.25">
      <c r="F80" s="7">
        <v>76</v>
      </c>
    </row>
    <row r="81" ht="14.25">
      <c r="F81" s="7">
        <v>77</v>
      </c>
    </row>
    <row r="82" ht="14.25">
      <c r="F82" s="7">
        <v>78</v>
      </c>
    </row>
    <row r="83" ht="14.25">
      <c r="F83" s="7">
        <v>79</v>
      </c>
    </row>
    <row r="84" ht="14.25">
      <c r="F84" s="7">
        <v>80</v>
      </c>
    </row>
    <row r="85" ht="14.25">
      <c r="F85" s="7">
        <v>81</v>
      </c>
    </row>
    <row r="86" ht="14.25">
      <c r="F86" s="7">
        <v>82</v>
      </c>
    </row>
    <row r="87" ht="14.25">
      <c r="F87" s="7">
        <v>83</v>
      </c>
    </row>
    <row r="88" ht="14.25">
      <c r="F88" s="7">
        <v>84</v>
      </c>
    </row>
    <row r="89" ht="14.25">
      <c r="F89" s="7">
        <v>85</v>
      </c>
    </row>
    <row r="90" ht="14.25">
      <c r="F90" s="7">
        <v>86</v>
      </c>
    </row>
    <row r="91" ht="14.25">
      <c r="F91" s="7">
        <v>87</v>
      </c>
    </row>
    <row r="92" ht="14.25">
      <c r="F92" s="7">
        <v>88</v>
      </c>
    </row>
    <row r="93" ht="14.25">
      <c r="F93" s="7">
        <v>89</v>
      </c>
    </row>
    <row r="94" ht="14.25">
      <c r="F94" s="7">
        <v>90</v>
      </c>
    </row>
    <row r="95" ht="14.25">
      <c r="F95" s="7">
        <v>91</v>
      </c>
    </row>
    <row r="96" ht="14.25">
      <c r="F96" s="7">
        <v>92</v>
      </c>
    </row>
    <row r="97" ht="14.25">
      <c r="F97" s="7">
        <v>93</v>
      </c>
    </row>
    <row r="98" ht="14.25">
      <c r="F98" s="7">
        <v>94</v>
      </c>
    </row>
    <row r="99" ht="14.25">
      <c r="F99" s="7">
        <v>95</v>
      </c>
    </row>
    <row r="100" ht="14.25">
      <c r="F100" s="7">
        <v>96</v>
      </c>
    </row>
    <row r="101" ht="14.25">
      <c r="F101" s="7">
        <v>97</v>
      </c>
    </row>
    <row r="102" ht="14.25">
      <c r="F102" s="7">
        <v>98</v>
      </c>
    </row>
    <row r="103" ht="14.25">
      <c r="F103" s="7">
        <v>99</v>
      </c>
    </row>
    <row r="104" ht="14.25">
      <c r="F104" s="7">
        <v>100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Ederlan S Ferreira</dc:creator>
  <cp:keywords/>
  <dc:description/>
  <cp:lastModifiedBy>Ederlan S Ferreira</cp:lastModifiedBy>
  <cp:lastPrinted>2022-05-31T20:03:51Z</cp:lastPrinted>
  <dcterms:created xsi:type="dcterms:W3CDTF">2021-02-15T18:31:41Z</dcterms:created>
  <dcterms:modified xsi:type="dcterms:W3CDTF">2024-01-17T18:13:55Z</dcterms:modified>
  <cp:category/>
  <cp:version/>
  <cp:contentType/>
  <cp:contentStatus/>
</cp:coreProperties>
</file>